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" windowWidth="19420" windowHeight="9790"/>
  </bookViews>
  <sheets>
    <sheet name="Estimate Calculator" sheetId="1" r:id="rId1"/>
    <sheet name="Estimate Example" sheetId="3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I16" i="3" l="1"/>
  <c r="I11" i="3"/>
  <c r="H10" i="3"/>
  <c r="I9" i="3" s="1"/>
  <c r="I8" i="3"/>
  <c r="I16" i="1"/>
  <c r="D14" i="1"/>
  <c r="I11" i="1"/>
  <c r="H10" i="1"/>
  <c r="H13" i="1" s="1"/>
  <c r="I9" i="1"/>
  <c r="I8" i="1"/>
  <c r="H13" i="3" l="1"/>
  <c r="H14" i="1"/>
  <c r="H15" i="1" s="1"/>
  <c r="I15" i="1" s="1"/>
  <c r="I13" i="1"/>
  <c r="H14" i="3" l="1"/>
  <c r="I13" i="3"/>
  <c r="I14" i="1"/>
  <c r="I19" i="1" s="1"/>
  <c r="H15" i="3" l="1"/>
  <c r="I15" i="3" s="1"/>
  <c r="I14" i="3"/>
  <c r="I19" i="3" s="1"/>
</calcChain>
</file>

<file path=xl/sharedStrings.xml><?xml version="1.0" encoding="utf-8"?>
<sst xmlns="http://schemas.openxmlformats.org/spreadsheetml/2006/main" count="108" uniqueCount="58">
  <si>
    <t>REGISTRAR-RECORDER/COUNTY CLERK</t>
  </si>
  <si>
    <t>COUNTY OF LOS ANGELES</t>
  </si>
  <si>
    <t>ELECTION COST ESTIMATE CALCULATOR</t>
  </si>
  <si>
    <t>JUNE 2018 PRIMARY ELECTION COST ESTIMATE</t>
  </si>
  <si>
    <t>Fee Description</t>
  </si>
  <si>
    <t>Fee</t>
  </si>
  <si>
    <t xml:space="preserve">Estimating Factor </t>
  </si>
  <si>
    <t>Enter Your 
Estimating Factors*</t>
  </si>
  <si>
    <t>Estimated Cost</t>
  </si>
  <si>
    <t xml:space="preserve">ELECTION PREPARATION          </t>
  </si>
  <si>
    <t>PER JURISDICTION</t>
  </si>
  <si>
    <t>(1)</t>
  </si>
  <si>
    <t>NUMBER OF REGISTERED VOTERS (RV)</t>
  </si>
  <si>
    <t>RV Excluding VBM</t>
  </si>
  <si>
    <t xml:space="preserve">ELECTION OPERATIONS             </t>
  </si>
  <si>
    <t>(2)</t>
  </si>
  <si>
    <t xml:space="preserve">VOTE-BY-MAIL PROCESSING    </t>
  </si>
  <si>
    <t>NUMBER OF PERMANENT VBM VOTERS</t>
  </si>
  <si>
    <t>(3)</t>
  </si>
  <si>
    <t>SAMPLE BALLOT PROCESSING AND PRINTING</t>
  </si>
  <si>
    <t xml:space="preserve"> </t>
  </si>
  <si>
    <t>a</t>
  </si>
  <si>
    <t xml:space="preserve">Office(s)/Seat(s)    </t>
  </si>
  <si>
    <t>(4a)</t>
  </si>
  <si>
    <t>b</t>
  </si>
  <si>
    <t xml:space="preserve">Measure(s)              </t>
  </si>
  <si>
    <t>(4b)</t>
  </si>
  <si>
    <t>c</t>
  </si>
  <si>
    <t xml:space="preserve">Measure Text  </t>
  </si>
  <si>
    <t>(4c)</t>
  </si>
  <si>
    <t>CANDIDATE FILING AND CAMPAIGN FINANCE</t>
  </si>
  <si>
    <t>NUMBER OF CANDIDATES FILED THROUGH RR/CC
4 candidates per office is recommended if unknown 
(e.g. 2 offices: 2 X 4 = 8 candidates)</t>
  </si>
  <si>
    <t>(5)</t>
  </si>
  <si>
    <t>ESTIMATED ELECTION COST</t>
  </si>
  <si>
    <t>* For the estimating factors' column:</t>
  </si>
  <si>
    <t>Please note:</t>
  </si>
  <si>
    <t>1.</t>
  </si>
  <si>
    <t>Do not Change</t>
  </si>
  <si>
    <t>2.</t>
  </si>
  <si>
    <t>3.</t>
  </si>
  <si>
    <t>4a.</t>
  </si>
  <si>
    <t>Enter the number of offices</t>
  </si>
  <si>
    <t>4b.</t>
  </si>
  <si>
    <t>Enter the number of measures</t>
  </si>
  <si>
    <t>4c.</t>
  </si>
  <si>
    <t>Enter the number of ballot text pages for the measures</t>
  </si>
  <si>
    <t>5.</t>
  </si>
  <si>
    <t>Enter the number of candidates filing through RR/CC</t>
  </si>
  <si>
    <t>NUMBER OF OFFICES OR SEATS</t>
  </si>
  <si>
    <t>NUMBER OF MEASURES</t>
  </si>
  <si>
    <r>
      <t>TOTAL NUMBER OF TEXT PAGES FOR ALL MEASURES                                   
8 text pages per measure is recommended if unknown
(e.g.</t>
    </r>
    <r>
      <rPr>
        <sz val="11"/>
        <rFont val="Calibri"/>
        <family val="2"/>
        <scheme val="minor"/>
      </rPr>
      <t xml:space="preserve"> 5 measures: 5 X 8 = 40 pages)</t>
    </r>
  </si>
  <si>
    <t>EXAMPLE</t>
  </si>
  <si>
    <t>JUNE 2018 PRIMARY ELECTION COST ESTIMATE EXAMPLE</t>
  </si>
  <si>
    <t>XYZ JURISDICTION</t>
  </si>
  <si>
    <r>
      <t>TOTAL NUMBER OF TEXT PAGES FOR ALL MEASURES                                  
8 text pages per measure is recommended if unknown
(e.g.</t>
    </r>
    <r>
      <rPr>
        <sz val="11"/>
        <rFont val="Calibri"/>
        <family val="2"/>
        <scheme val="minor"/>
      </rPr>
      <t xml:space="preserve"> 5 measures: 5 X 8 = 40 pages)</t>
    </r>
  </si>
  <si>
    <t>Enter the number of permanent VBM voters for your jurisdiction</t>
  </si>
  <si>
    <t xml:space="preserve">For cost estimates that involve At Large contests AND council district/trustee area/division contests, separate estimates are to be calculated for the At Large contests and each council district/trustee area/division. Please note that the Election Preparation fee should only be included once for this type of calculation, regardless of the number of council districts/trustee areas/divisions.  For assistance in calculating district/trustee area/division cost estimates, please contact our Election Billing team at electionbilling@rrcc.lacounty.gov.
</t>
  </si>
  <si>
    <t>Enter the number of registered voters (including permanent VBM)
for your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</si>
</sst>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"/>
      <name val="Cambria"/>
      <family val="1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6" fillId="0" borderId="0"/>
    <xf numFmtId="166" fontId="17" fillId="0" borderId="0"/>
    <xf numFmtId="0" fontId="8" fillId="0" borderId="0"/>
    <xf numFmtId="0" fontId="8" fillId="0" borderId="0"/>
    <xf numFmtId="166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4" fillId="0" borderId="0" xfId="0" applyFont="1"/>
    <xf numFmtId="0" fontId="7" fillId="0" borderId="0" xfId="0" applyFont="1" applyAlignment="1">
      <alignment horizontal="center"/>
    </xf>
    <xf numFmtId="0" fontId="9" fillId="0" borderId="0" xfId="3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2" fillId="3" borderId="6" xfId="0" applyFont="1" applyFill="1" applyBorder="1"/>
    <xf numFmtId="0" fontId="0" fillId="3" borderId="7" xfId="0" applyFont="1" applyFill="1" applyBorder="1"/>
    <xf numFmtId="164" fontId="0" fillId="3" borderId="7" xfId="2" applyNumberFormat="1" applyFont="1" applyFill="1" applyBorder="1" applyAlignment="1">
      <alignment horizontal="left"/>
    </xf>
    <xf numFmtId="0" fontId="0" fillId="3" borderId="8" xfId="0" applyFont="1" applyFill="1" applyBorder="1"/>
    <xf numFmtId="0" fontId="0" fillId="3" borderId="8" xfId="0" quotePrefix="1" applyFont="1" applyFill="1" applyBorder="1" applyAlignment="1">
      <alignment horizontal="center"/>
    </xf>
    <xf numFmtId="165" fontId="0" fillId="0" borderId="9" xfId="1" applyNumberFormat="1" applyFont="1" applyFill="1" applyBorder="1" applyAlignment="1"/>
    <xf numFmtId="165" fontId="0" fillId="4" borderId="7" xfId="1" applyNumberFormat="1" applyFont="1" applyFill="1" applyBorder="1" applyAlignment="1" applyProtection="1"/>
    <xf numFmtId="44" fontId="0" fillId="3" borderId="10" xfId="0" applyNumberFormat="1" applyFont="1" applyFill="1" applyBorder="1"/>
    <xf numFmtId="0" fontId="10" fillId="0" borderId="0" xfId="0" applyFont="1" applyAlignment="1">
      <alignment vertical="center"/>
    </xf>
    <xf numFmtId="0" fontId="4" fillId="0" borderId="5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164" fontId="0" fillId="3" borderId="13" xfId="2" applyNumberFormat="1" applyFont="1" applyFill="1" applyBorder="1" applyAlignment="1"/>
    <xf numFmtId="0" fontId="0" fillId="0" borderId="8" xfId="0" applyFont="1" applyBorder="1" applyAlignment="1">
      <alignment horizontal="center"/>
    </xf>
    <xf numFmtId="165" fontId="2" fillId="0" borderId="15" xfId="1" applyNumberFormat="1" applyFont="1" applyFill="1" applyBorder="1" applyAlignment="1">
      <alignment horizontal="center" wrapText="1"/>
    </xf>
    <xf numFmtId="165" fontId="2" fillId="0" borderId="16" xfId="1" applyNumberFormat="1" applyFont="1" applyFill="1" applyBorder="1" applyAlignment="1">
      <alignment horizontal="center" wrapText="1"/>
    </xf>
    <xf numFmtId="0" fontId="0" fillId="0" borderId="0" xfId="0" applyFont="1" applyAlignment="1"/>
    <xf numFmtId="0" fontId="2" fillId="0" borderId="17" xfId="0" applyFont="1" applyBorder="1" applyAlignment="1"/>
    <xf numFmtId="0" fontId="2" fillId="0" borderId="18" xfId="0" applyFont="1" applyBorder="1" applyAlignment="1"/>
    <xf numFmtId="164" fontId="0" fillId="3" borderId="19" xfId="2" applyNumberFormat="1" applyFont="1" applyFill="1" applyBorder="1" applyAlignment="1"/>
    <xf numFmtId="0" fontId="0" fillId="0" borderId="20" xfId="0" quotePrefix="1" applyFont="1" applyBorder="1" applyAlignment="1">
      <alignment horizontal="center"/>
    </xf>
    <xf numFmtId="165" fontId="0" fillId="2" borderId="20" xfId="1" applyNumberFormat="1" applyFont="1" applyFill="1" applyBorder="1" applyAlignment="1" applyProtection="1">
      <alignment horizontal="center"/>
      <protection locked="0"/>
    </xf>
    <xf numFmtId="165" fontId="0" fillId="0" borderId="21" xfId="1" applyNumberFormat="1" applyFont="1" applyFill="1" applyBorder="1" applyAlignment="1" applyProtection="1">
      <alignment horizontal="center"/>
    </xf>
    <xf numFmtId="0" fontId="2" fillId="0" borderId="2" xfId="0" applyFont="1" applyBorder="1" applyAlignment="1"/>
    <xf numFmtId="0" fontId="0" fillId="0" borderId="23" xfId="0" applyFont="1" applyBorder="1" applyAlignment="1"/>
    <xf numFmtId="0" fontId="0" fillId="0" borderId="9" xfId="0" applyFont="1" applyBorder="1" applyAlignment="1">
      <alignment wrapText="1"/>
    </xf>
    <xf numFmtId="0" fontId="0" fillId="0" borderId="9" xfId="0" quotePrefix="1" applyFont="1" applyBorder="1" applyAlignment="1">
      <alignment horizontal="center" wrapText="1"/>
    </xf>
    <xf numFmtId="165" fontId="0" fillId="2" borderId="7" xfId="1" applyNumberFormat="1" applyFont="1" applyFill="1" applyBorder="1" applyAlignment="1" applyProtection="1">
      <protection locked="0"/>
    </xf>
    <xf numFmtId="165" fontId="0" fillId="4" borderId="23" xfId="1" applyNumberFormat="1" applyFont="1" applyFill="1" applyBorder="1" applyAlignment="1" applyProtection="1"/>
    <xf numFmtId="44" fontId="0" fillId="0" borderId="24" xfId="2" applyFont="1" applyBorder="1"/>
    <xf numFmtId="0" fontId="0" fillId="0" borderId="23" xfId="0" applyFont="1" applyBorder="1"/>
    <xf numFmtId="164" fontId="0" fillId="0" borderId="7" xfId="2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/>
    </xf>
    <xf numFmtId="44" fontId="0" fillId="0" borderId="27" xfId="2" applyFont="1" applyFill="1" applyBorder="1" applyAlignment="1">
      <alignment wrapText="1"/>
    </xf>
    <xf numFmtId="0" fontId="2" fillId="0" borderId="28" xfId="0" applyFont="1" applyBorder="1" applyAlignment="1"/>
    <xf numFmtId="0" fontId="0" fillId="0" borderId="29" xfId="0" applyFont="1" applyBorder="1"/>
    <xf numFmtId="164" fontId="0" fillId="3" borderId="30" xfId="2" applyNumberFormat="1" applyFont="1" applyFill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5" xfId="0" quotePrefix="1" applyFont="1" applyBorder="1" applyAlignment="1">
      <alignment horizontal="center" wrapText="1"/>
    </xf>
    <xf numFmtId="165" fontId="0" fillId="2" borderId="15" xfId="1" applyNumberFormat="1" applyFont="1" applyFill="1" applyBorder="1" applyAlignment="1" applyProtection="1">
      <alignment horizontal="center"/>
      <protection locked="0"/>
    </xf>
    <xf numFmtId="165" fontId="0" fillId="0" borderId="15" xfId="1" applyNumberFormat="1" applyFont="1" applyFill="1" applyBorder="1" applyAlignment="1" applyProtection="1">
      <alignment horizontal="center"/>
    </xf>
    <xf numFmtId="44" fontId="0" fillId="0" borderId="31" xfId="2" applyFont="1" applyFill="1" applyBorder="1" applyAlignment="1">
      <alignment wrapText="1"/>
    </xf>
    <xf numFmtId="0" fontId="2" fillId="0" borderId="32" xfId="0" applyFont="1" applyBorder="1" applyAlignment="1"/>
    <xf numFmtId="0" fontId="0" fillId="0" borderId="33" xfId="0" applyFont="1" applyBorder="1"/>
    <xf numFmtId="164" fontId="0" fillId="3" borderId="34" xfId="2" applyNumberFormat="1" applyFont="1" applyFill="1" applyBorder="1" applyAlignment="1">
      <alignment horizontal="left"/>
    </xf>
    <xf numFmtId="0" fontId="0" fillId="0" borderId="34" xfId="0" applyFont="1" applyBorder="1" applyAlignment="1">
      <alignment wrapText="1"/>
    </xf>
    <xf numFmtId="0" fontId="0" fillId="0" borderId="34" xfId="0" quotePrefix="1" applyFont="1" applyBorder="1" applyAlignment="1">
      <alignment horizontal="center" wrapText="1"/>
    </xf>
    <xf numFmtId="165" fontId="0" fillId="2" borderId="34" xfId="1" applyNumberFormat="1" applyFont="1" applyFill="1" applyBorder="1" applyAlignment="1" applyProtection="1">
      <alignment horizontal="center"/>
      <protection locked="0"/>
    </xf>
    <xf numFmtId="165" fontId="0" fillId="0" borderId="34" xfId="1" applyNumberFormat="1" applyFont="1" applyFill="1" applyBorder="1" applyAlignment="1" applyProtection="1">
      <alignment horizontal="center"/>
    </xf>
    <xf numFmtId="44" fontId="0" fillId="0" borderId="35" xfId="2" applyFont="1" applyFill="1" applyBorder="1" applyAlignment="1">
      <alignment wrapText="1"/>
    </xf>
    <xf numFmtId="0" fontId="2" fillId="0" borderId="36" xfId="0" applyFont="1" applyBorder="1" applyAlignment="1"/>
    <xf numFmtId="0" fontId="0" fillId="0" borderId="37" xfId="0" applyFont="1" applyBorder="1"/>
    <xf numFmtId="164" fontId="0" fillId="3" borderId="38" xfId="2" applyNumberFormat="1" applyFont="1" applyFill="1" applyBorder="1" applyAlignment="1">
      <alignment horizontal="left"/>
    </xf>
    <xf numFmtId="0" fontId="0" fillId="0" borderId="38" xfId="0" applyFont="1" applyBorder="1" applyAlignment="1">
      <alignment wrapText="1"/>
    </xf>
    <xf numFmtId="0" fontId="0" fillId="0" borderId="38" xfId="0" quotePrefix="1" applyFont="1" applyBorder="1" applyAlignment="1">
      <alignment horizontal="center" wrapText="1"/>
    </xf>
    <xf numFmtId="165" fontId="0" fillId="2" borderId="21" xfId="1" applyNumberFormat="1" applyFont="1" applyFill="1" applyBorder="1" applyAlignment="1" applyProtection="1">
      <alignment horizontal="center"/>
      <protection locked="0"/>
    </xf>
    <xf numFmtId="165" fontId="0" fillId="0" borderId="38" xfId="1" applyNumberFormat="1" applyFont="1" applyFill="1" applyBorder="1" applyAlignment="1" applyProtection="1">
      <alignment horizontal="center"/>
    </xf>
    <xf numFmtId="44" fontId="0" fillId="0" borderId="39" xfId="2" applyFont="1" applyFill="1" applyBorder="1" applyAlignment="1">
      <alignment wrapText="1"/>
    </xf>
    <xf numFmtId="0" fontId="4" fillId="0" borderId="40" xfId="0" applyFont="1" applyBorder="1"/>
    <xf numFmtId="0" fontId="2" fillId="0" borderId="23" xfId="0" applyFont="1" applyBorder="1" applyAlignment="1"/>
    <xf numFmtId="164" fontId="0" fillId="3" borderId="20" xfId="2" applyNumberFormat="1" applyFont="1" applyFill="1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20" xfId="0" quotePrefix="1" applyFont="1" applyBorder="1" applyAlignment="1">
      <alignment horizontal="center" wrapText="1"/>
    </xf>
    <xf numFmtId="165" fontId="0" fillId="2" borderId="19" xfId="1" applyNumberFormat="1" applyFont="1" applyFill="1" applyBorder="1" applyAlignment="1" applyProtection="1">
      <protection locked="0"/>
    </xf>
    <xf numFmtId="165" fontId="0" fillId="4" borderId="18" xfId="1" applyNumberFormat="1" applyFont="1" applyFill="1" applyBorder="1" applyAlignment="1" applyProtection="1"/>
    <xf numFmtId="44" fontId="0" fillId="0" borderId="22" xfId="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2" borderId="34" xfId="0" applyFont="1" applyFill="1" applyBorder="1"/>
    <xf numFmtId="0" fontId="2" fillId="2" borderId="41" xfId="0" applyFont="1" applyFill="1" applyBorder="1"/>
    <xf numFmtId="0" fontId="0" fillId="2" borderId="33" xfId="0" applyFont="1" applyFill="1" applyBorder="1"/>
    <xf numFmtId="49" fontId="0" fillId="2" borderId="42" xfId="0" applyNumberFormat="1" applyFont="1" applyFill="1" applyBorder="1" applyAlignment="1">
      <alignment horizontal="right"/>
    </xf>
    <xf numFmtId="49" fontId="0" fillId="2" borderId="42" xfId="0" applyNumberFormat="1" applyFont="1" applyFill="1" applyBorder="1" applyAlignment="1">
      <alignment horizontal="right" vertical="top"/>
    </xf>
    <xf numFmtId="0" fontId="9" fillId="0" borderId="0" xfId="3" applyFont="1" applyAlignment="1" applyProtection="1">
      <alignment horizontal="left"/>
    </xf>
    <xf numFmtId="165" fontId="0" fillId="2" borderId="20" xfId="1" applyNumberFormat="1" applyFont="1" applyFill="1" applyBorder="1" applyAlignment="1" applyProtection="1">
      <alignment horizontal="center"/>
    </xf>
    <xf numFmtId="165" fontId="0" fillId="2" borderId="7" xfId="1" applyNumberFormat="1" applyFont="1" applyFill="1" applyBorder="1" applyAlignment="1" applyProtection="1"/>
    <xf numFmtId="165" fontId="0" fillId="2" borderId="15" xfId="1" applyNumberFormat="1" applyFont="1" applyFill="1" applyBorder="1" applyAlignment="1" applyProtection="1">
      <alignment horizontal="center"/>
    </xf>
    <xf numFmtId="165" fontId="0" fillId="2" borderId="34" xfId="1" applyNumberFormat="1" applyFont="1" applyFill="1" applyBorder="1" applyAlignment="1" applyProtection="1">
      <alignment horizontal="center"/>
    </xf>
    <xf numFmtId="165" fontId="0" fillId="2" borderId="21" xfId="1" applyNumberFormat="1" applyFont="1" applyFill="1" applyBorder="1" applyAlignment="1" applyProtection="1">
      <alignment horizontal="center"/>
    </xf>
    <xf numFmtId="165" fontId="0" fillId="2" borderId="19" xfId="1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2" xfId="0" applyFont="1" applyBorder="1"/>
    <xf numFmtId="44" fontId="2" fillId="0" borderId="3" xfId="0" applyNumberFormat="1" applyFont="1" applyBorder="1"/>
    <xf numFmtId="0" fontId="0" fillId="2" borderId="34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10" xfId="2" applyFont="1" applyBorder="1" applyAlignment="1">
      <alignment horizontal="center"/>
    </xf>
    <xf numFmtId="44" fontId="0" fillId="0" borderId="22" xfId="2" applyFont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165" fontId="0" fillId="0" borderId="25" xfId="1" applyNumberFormat="1" applyFont="1" applyFill="1" applyBorder="1" applyAlignment="1">
      <alignment horizontal="center"/>
    </xf>
    <xf numFmtId="165" fontId="0" fillId="0" borderId="26" xfId="1" applyNumberFormat="1" applyFont="1" applyFill="1" applyBorder="1" applyAlignment="1">
      <alignment horizontal="center"/>
    </xf>
  </cellXfs>
  <cellStyles count="81">
    <cellStyle name="Comma" xfId="1" builtinId="3"/>
    <cellStyle name="Comma 10" xfId="4"/>
    <cellStyle name="Comma 2" xfId="5"/>
    <cellStyle name="Comma 2 2" xfId="6"/>
    <cellStyle name="Comma 2 2 2" xfId="7"/>
    <cellStyle name="Comma 2 2 3" xfId="8"/>
    <cellStyle name="Comma 2 3" xfId="9"/>
    <cellStyle name="Comma 2 3 2" xfId="10"/>
    <cellStyle name="Comma 2 4" xfId="11"/>
    <cellStyle name="Comma 2 5" xfId="12"/>
    <cellStyle name="Comma 3" xfId="13"/>
    <cellStyle name="Comma 3 2" xfId="14"/>
    <cellStyle name="Comma 4" xfId="15"/>
    <cellStyle name="Comma 4 2" xfId="16"/>
    <cellStyle name="Comma 5" xfId="17"/>
    <cellStyle name="Comma 5 2" xfId="18"/>
    <cellStyle name="Comma 6" xfId="19"/>
    <cellStyle name="Comma 6 2" xfId="20"/>
    <cellStyle name="Comma 7" xfId="21"/>
    <cellStyle name="Comma 8" xfId="22"/>
    <cellStyle name="Comma 9" xfId="23"/>
    <cellStyle name="Currency" xfId="2" builtinId="4"/>
    <cellStyle name="Currency 2" xfId="24"/>
    <cellStyle name="Currency 2 2" xfId="25"/>
    <cellStyle name="Currency 2 2 2" xfId="26"/>
    <cellStyle name="Currency 2 3" xfId="27"/>
    <cellStyle name="Currency 2 3 2" xfId="28"/>
    <cellStyle name="Currency 2 4" xfId="29"/>
    <cellStyle name="Currency 3" xfId="30"/>
    <cellStyle name="Currency 3 2" xfId="31"/>
    <cellStyle name="Currency 4" xfId="32"/>
    <cellStyle name="Currency 5" xfId="33"/>
    <cellStyle name="Normal" xfId="0" builtinId="0"/>
    <cellStyle name="Normal 10" xfId="34"/>
    <cellStyle name="Normal 10 2" xfId="3"/>
    <cellStyle name="Normal 11" xfId="35"/>
    <cellStyle name="Normal 11 2" xfId="36"/>
    <cellStyle name="Normal 12" xfId="37"/>
    <cellStyle name="Normal 12 2" xfId="38"/>
    <cellStyle name="Normal 13" xfId="39"/>
    <cellStyle name="Normal 14" xfId="40"/>
    <cellStyle name="Normal 15" xfId="41"/>
    <cellStyle name="Normal 15 2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 2 2" xfId="49"/>
    <cellStyle name="Normal 2 2 3" xfId="50"/>
    <cellStyle name="Normal 2 3" xfId="51"/>
    <cellStyle name="Normal 2 4" xfId="52"/>
    <cellStyle name="Normal 2_03-24-09 26TH STATE SENATE DISTRICT SPECIAL PRIMARY ELECTION" xfId="53"/>
    <cellStyle name="Normal 20" xfId="54"/>
    <cellStyle name="Normal 21" xfId="55"/>
    <cellStyle name="Normal 22" xfId="56"/>
    <cellStyle name="Normal 22 2" xfId="57"/>
    <cellStyle name="Normal 23" xfId="58"/>
    <cellStyle name="Normal 24" xfId="59"/>
    <cellStyle name="Normal 3" xfId="60"/>
    <cellStyle name="Normal 3 2" xfId="61"/>
    <cellStyle name="Normal 3 2 2" xfId="62"/>
    <cellStyle name="Normal 3 3" xfId="63"/>
    <cellStyle name="Normal 3_2010 General Election ML Worksheet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7" xfId="71"/>
    <cellStyle name="Normal 8" xfId="72"/>
    <cellStyle name="Normal 8 2" xfId="73"/>
    <cellStyle name="Normal 9" xfId="74"/>
    <cellStyle name="Normal 9 2" xfId="75"/>
    <cellStyle name="Percent 2" xfId="76"/>
    <cellStyle name="Percent 2 2" xfId="77"/>
    <cellStyle name="Percent 3" xfId="78"/>
    <cellStyle name="Percent 4" xfId="79"/>
    <cellStyle name="Percent 5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466563</xdr:colOff>
      <xdr:row>8</xdr:row>
      <xdr:rowOff>174536</xdr:rowOff>
    </xdr:from>
    <xdr:ext cx="3959438" cy="934289"/>
    <xdr:sp macro="" textlink="">
      <xdr:nvSpPr>
        <xdr:cNvPr id="3" name="Rectangle 2"/>
        <xdr:cNvSpPr/>
      </xdr:nvSpPr>
      <xdr:spPr>
        <a:xfrm rot="19671320">
          <a:off x="4520403" y="2399576"/>
          <a:ext cx="3959438" cy="9342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8" zoomScaleNormal="98" workbookViewId="0"/>
  </sheetViews>
  <sheetFormatPr defaultColWidth="8.81640625" defaultRowHeight="14.5" x14ac:dyDescent="0.35"/>
  <cols>
    <col min="1" max="1" width="4.1796875" style="1" customWidth="1"/>
    <col min="2" max="2" width="3.453125" style="1" customWidth="1"/>
    <col min="3" max="3" width="39" style="1" customWidth="1"/>
    <col min="4" max="4" width="16.36328125" style="1" customWidth="1"/>
    <col min="5" max="5" width="46.81640625" style="1" customWidth="1"/>
    <col min="6" max="6" width="4.1796875" style="6" customWidth="1"/>
    <col min="7" max="7" width="20.1796875" style="6" customWidth="1"/>
    <col min="8" max="8" width="16" style="6" customWidth="1"/>
    <col min="9" max="9" width="19.08984375" style="1" customWidth="1"/>
    <col min="10" max="16384" width="8.81640625" style="1"/>
  </cols>
  <sheetData>
    <row r="1" spans="1:12" ht="21" x14ac:dyDescent="0.4">
      <c r="B1" s="2"/>
      <c r="C1" s="3" t="s">
        <v>0</v>
      </c>
      <c r="D1"/>
      <c r="E1" s="2"/>
      <c r="F1" s="2"/>
      <c r="G1" s="2"/>
      <c r="H1" s="2"/>
      <c r="I1" s="2"/>
    </row>
    <row r="2" spans="1:12" ht="21" x14ac:dyDescent="0.4">
      <c r="B2" s="2"/>
      <c r="C2" s="3" t="s">
        <v>1</v>
      </c>
      <c r="D2"/>
      <c r="E2" s="2"/>
      <c r="F2" s="2"/>
      <c r="G2" s="2"/>
      <c r="H2" s="2"/>
      <c r="I2" s="2"/>
    </row>
    <row r="3" spans="1:12" ht="21" x14ac:dyDescent="0.4">
      <c r="B3" s="2"/>
      <c r="C3" s="104" t="s">
        <v>2</v>
      </c>
      <c r="D3" s="104"/>
      <c r="E3" s="104"/>
      <c r="F3" s="104"/>
      <c r="G3" s="104"/>
      <c r="H3" s="104"/>
      <c r="I3" s="104"/>
    </row>
    <row r="4" spans="1:12" ht="18" x14ac:dyDescent="0.35">
      <c r="C4" s="105" t="s">
        <v>3</v>
      </c>
      <c r="D4" s="105"/>
      <c r="E4" s="105"/>
      <c r="F4" s="105"/>
      <c r="G4" s="105"/>
      <c r="H4" s="105"/>
      <c r="I4" s="105"/>
    </row>
    <row r="5" spans="1:12" ht="18" x14ac:dyDescent="0.35">
      <c r="B5" s="4"/>
      <c r="C5" s="4"/>
      <c r="D5" s="4"/>
      <c r="E5" s="4"/>
      <c r="F5" s="4"/>
      <c r="G5" s="4"/>
      <c r="H5" s="4"/>
      <c r="I5" s="4"/>
    </row>
    <row r="6" spans="1:12" ht="15" thickBot="1" x14ac:dyDescent="0.35">
      <c r="C6" s="5"/>
      <c r="G6" s="106"/>
      <c r="H6" s="106"/>
    </row>
    <row r="7" spans="1:12" ht="29.4" thickBot="1" x14ac:dyDescent="0.35">
      <c r="A7" s="7"/>
      <c r="B7" s="107" t="s">
        <v>4</v>
      </c>
      <c r="C7" s="108"/>
      <c r="D7" s="8" t="s">
        <v>5</v>
      </c>
      <c r="E7" s="9" t="s">
        <v>6</v>
      </c>
      <c r="F7" s="8"/>
      <c r="G7" s="10" t="s">
        <v>7</v>
      </c>
      <c r="H7" s="11"/>
      <c r="I7" s="11" t="s">
        <v>8</v>
      </c>
    </row>
    <row r="8" spans="1:12" ht="21.65" customHeight="1" thickBot="1" x14ac:dyDescent="0.35">
      <c r="A8" s="12">
        <v>1</v>
      </c>
      <c r="B8" s="13" t="s">
        <v>9</v>
      </c>
      <c r="C8" s="14"/>
      <c r="D8" s="15">
        <v>7595.3118999999997</v>
      </c>
      <c r="E8" s="16" t="s">
        <v>10</v>
      </c>
      <c r="F8" s="17" t="s">
        <v>11</v>
      </c>
      <c r="G8" s="18"/>
      <c r="H8" s="19">
        <v>1</v>
      </c>
      <c r="I8" s="20">
        <f>D8</f>
        <v>7595.3118999999997</v>
      </c>
      <c r="L8" s="21"/>
    </row>
    <row r="9" spans="1:12" s="29" customFormat="1" ht="29" customHeight="1" x14ac:dyDescent="0.35">
      <c r="A9" s="22"/>
      <c r="B9" s="23"/>
      <c r="C9" s="24"/>
      <c r="D9" s="25"/>
      <c r="E9" s="109" t="s">
        <v>12</v>
      </c>
      <c r="F9" s="26"/>
      <c r="G9" s="27"/>
      <c r="H9" s="28" t="s">
        <v>13</v>
      </c>
      <c r="I9" s="111">
        <f>D10*H10</f>
        <v>0</v>
      </c>
      <c r="L9" s="21"/>
    </row>
    <row r="10" spans="1:12" ht="21.65" customHeight="1" thickBot="1" x14ac:dyDescent="0.4">
      <c r="A10" s="12">
        <v>2</v>
      </c>
      <c r="B10" s="30" t="s">
        <v>14</v>
      </c>
      <c r="C10" s="31"/>
      <c r="D10" s="32">
        <v>2.2968999999999999</v>
      </c>
      <c r="E10" s="110"/>
      <c r="F10" s="33" t="s">
        <v>15</v>
      </c>
      <c r="G10" s="34"/>
      <c r="H10" s="35">
        <f>G10-G11</f>
        <v>0</v>
      </c>
      <c r="I10" s="112"/>
      <c r="L10" s="21"/>
    </row>
    <row r="11" spans="1:12" ht="21.65" customHeight="1" thickBot="1" x14ac:dyDescent="0.35">
      <c r="A11" s="12">
        <v>3</v>
      </c>
      <c r="B11" s="36" t="s">
        <v>16</v>
      </c>
      <c r="C11" s="37"/>
      <c r="D11" s="15">
        <v>0.99560000000000004</v>
      </c>
      <c r="E11" s="38" t="s">
        <v>17</v>
      </c>
      <c r="F11" s="39" t="s">
        <v>18</v>
      </c>
      <c r="G11" s="40"/>
      <c r="H11" s="41"/>
      <c r="I11" s="42">
        <f>D11*G11</f>
        <v>0</v>
      </c>
      <c r="L11" s="21"/>
    </row>
    <row r="12" spans="1:12" ht="21.65" customHeight="1" thickBot="1" x14ac:dyDescent="0.35">
      <c r="A12" s="12">
        <v>4</v>
      </c>
      <c r="B12" s="36" t="s">
        <v>19</v>
      </c>
      <c r="C12" s="43"/>
      <c r="D12" s="44" t="s">
        <v>20</v>
      </c>
      <c r="E12" s="45"/>
      <c r="F12" s="46"/>
      <c r="G12" s="114"/>
      <c r="H12" s="115"/>
      <c r="I12" s="47"/>
      <c r="L12" s="21"/>
    </row>
    <row r="13" spans="1:12" ht="21.65" customHeight="1" x14ac:dyDescent="0.3">
      <c r="A13" s="12">
        <v>4</v>
      </c>
      <c r="B13" s="48" t="s">
        <v>21</v>
      </c>
      <c r="C13" s="49" t="s">
        <v>22</v>
      </c>
      <c r="D13" s="50">
        <v>8.6999999999999994E-3</v>
      </c>
      <c r="E13" s="51" t="s">
        <v>48</v>
      </c>
      <c r="F13" s="52" t="s">
        <v>23</v>
      </c>
      <c r="G13" s="53"/>
      <c r="H13" s="54">
        <f>H10</f>
        <v>0</v>
      </c>
      <c r="I13" s="55">
        <f>D13*G13*H13</f>
        <v>0</v>
      </c>
    </row>
    <row r="14" spans="1:12" ht="21.65" customHeight="1" x14ac:dyDescent="0.3">
      <c r="A14" s="12">
        <v>4</v>
      </c>
      <c r="B14" s="56" t="s">
        <v>24</v>
      </c>
      <c r="C14" s="57" t="s">
        <v>25</v>
      </c>
      <c r="D14" s="58">
        <f>D13</f>
        <v>8.6999999999999994E-3</v>
      </c>
      <c r="E14" s="59" t="s">
        <v>49</v>
      </c>
      <c r="F14" s="60" t="s">
        <v>26</v>
      </c>
      <c r="G14" s="61"/>
      <c r="H14" s="62">
        <f>H13</f>
        <v>0</v>
      </c>
      <c r="I14" s="63">
        <f>D14*G14*H14</f>
        <v>0</v>
      </c>
    </row>
    <row r="15" spans="1:12" ht="45.65" customHeight="1" thickBot="1" x14ac:dyDescent="0.35">
      <c r="A15" s="12">
        <v>4</v>
      </c>
      <c r="B15" s="64" t="s">
        <v>27</v>
      </c>
      <c r="C15" s="65" t="s">
        <v>28</v>
      </c>
      <c r="D15" s="66">
        <v>3.5000000000000003E-2</v>
      </c>
      <c r="E15" s="67" t="s">
        <v>50</v>
      </c>
      <c r="F15" s="68" t="s">
        <v>29</v>
      </c>
      <c r="G15" s="69"/>
      <c r="H15" s="70">
        <f>H14</f>
        <v>0</v>
      </c>
      <c r="I15" s="71">
        <f>D15*G15*H15</f>
        <v>0</v>
      </c>
    </row>
    <row r="16" spans="1:12" ht="45.65" customHeight="1" thickBot="1" x14ac:dyDescent="0.35">
      <c r="A16" s="72">
        <v>5</v>
      </c>
      <c r="B16" s="36" t="s">
        <v>30</v>
      </c>
      <c r="C16" s="73"/>
      <c r="D16" s="74">
        <v>987.83240000000001</v>
      </c>
      <c r="E16" s="75" t="s">
        <v>31</v>
      </c>
      <c r="F16" s="76" t="s">
        <v>32</v>
      </c>
      <c r="G16" s="77"/>
      <c r="H16" s="78"/>
      <c r="I16" s="79">
        <f>D16*G16</f>
        <v>0</v>
      </c>
    </row>
    <row r="17" spans="2:9" x14ac:dyDescent="0.35">
      <c r="E17" s="80"/>
      <c r="F17" s="81"/>
    </row>
    <row r="18" spans="2:9" ht="15" thickBot="1" x14ac:dyDescent="0.4">
      <c r="E18" s="82"/>
      <c r="F18" s="83"/>
    </row>
    <row r="19" spans="2:9" ht="15" thickBot="1" x14ac:dyDescent="0.4">
      <c r="E19" s="100" t="s">
        <v>33</v>
      </c>
      <c r="F19" s="8"/>
      <c r="G19" s="84"/>
      <c r="H19" s="84"/>
      <c r="I19" s="101">
        <f>ROUND(SUM(I8:I16), -3)</f>
        <v>8000</v>
      </c>
    </row>
    <row r="21" spans="2:9" x14ac:dyDescent="0.35">
      <c r="B21" s="85" t="s">
        <v>34</v>
      </c>
      <c r="C21" s="86"/>
      <c r="D21" s="87"/>
      <c r="F21" s="1"/>
      <c r="G21" s="98" t="s">
        <v>35</v>
      </c>
      <c r="H21" s="98"/>
      <c r="I21" s="98"/>
    </row>
    <row r="22" spans="2:9" ht="14.5" customHeight="1" x14ac:dyDescent="0.35">
      <c r="B22" s="88" t="s">
        <v>36</v>
      </c>
      <c r="C22" s="102" t="s">
        <v>37</v>
      </c>
      <c r="D22" s="103"/>
      <c r="F22" s="1"/>
      <c r="G22" s="113" t="s">
        <v>56</v>
      </c>
      <c r="H22" s="113"/>
      <c r="I22" s="113"/>
    </row>
    <row r="23" spans="2:9" ht="28.75" customHeight="1" x14ac:dyDescent="0.35">
      <c r="B23" s="89" t="s">
        <v>38</v>
      </c>
      <c r="C23" s="102" t="s">
        <v>57</v>
      </c>
      <c r="D23" s="103"/>
      <c r="F23" s="1"/>
      <c r="G23" s="113"/>
      <c r="H23" s="113"/>
      <c r="I23" s="113"/>
    </row>
    <row r="24" spans="2:9" x14ac:dyDescent="0.35">
      <c r="B24" s="88" t="s">
        <v>39</v>
      </c>
      <c r="C24" s="102" t="s">
        <v>55</v>
      </c>
      <c r="D24" s="103"/>
      <c r="F24" s="1"/>
      <c r="G24" s="113"/>
      <c r="H24" s="113"/>
      <c r="I24" s="113"/>
    </row>
    <row r="25" spans="2:9" x14ac:dyDescent="0.35">
      <c r="B25" s="88" t="s">
        <v>40</v>
      </c>
      <c r="C25" s="102" t="s">
        <v>41</v>
      </c>
      <c r="D25" s="103"/>
      <c r="F25" s="1"/>
      <c r="G25" s="113"/>
      <c r="H25" s="113"/>
      <c r="I25" s="113"/>
    </row>
    <row r="26" spans="2:9" x14ac:dyDescent="0.35">
      <c r="B26" s="88" t="s">
        <v>42</v>
      </c>
      <c r="C26" s="102" t="s">
        <v>43</v>
      </c>
      <c r="D26" s="103"/>
      <c r="F26" s="1"/>
      <c r="G26" s="113"/>
      <c r="H26" s="113"/>
      <c r="I26" s="113"/>
    </row>
    <row r="27" spans="2:9" ht="14.4" customHeight="1" x14ac:dyDescent="0.35">
      <c r="B27" s="88" t="s">
        <v>44</v>
      </c>
      <c r="C27" s="102" t="s">
        <v>45</v>
      </c>
      <c r="D27" s="103"/>
      <c r="F27" s="1"/>
      <c r="G27" s="113"/>
      <c r="H27" s="113"/>
      <c r="I27" s="113"/>
    </row>
    <row r="28" spans="2:9" ht="14.4" customHeight="1" x14ac:dyDescent="0.35">
      <c r="B28" s="88" t="s">
        <v>46</v>
      </c>
      <c r="C28" s="102" t="s">
        <v>47</v>
      </c>
      <c r="D28" s="103"/>
      <c r="F28" s="1"/>
      <c r="G28" s="113"/>
      <c r="H28" s="113"/>
      <c r="I28" s="113"/>
    </row>
    <row r="29" spans="2:9" x14ac:dyDescent="0.35">
      <c r="G29" s="113"/>
      <c r="H29" s="113"/>
      <c r="I29" s="113"/>
    </row>
    <row r="30" spans="2:9" x14ac:dyDescent="0.35">
      <c r="G30" s="99"/>
      <c r="H30" s="99"/>
      <c r="I30" s="99"/>
    </row>
  </sheetData>
  <sheetProtection password="EFEC" sheet="1" objects="1" scenarios="1"/>
  <mergeCells count="15">
    <mergeCell ref="C26:D26"/>
    <mergeCell ref="C27:D27"/>
    <mergeCell ref="C28:D28"/>
    <mergeCell ref="C3:I3"/>
    <mergeCell ref="C4:I4"/>
    <mergeCell ref="G6:H6"/>
    <mergeCell ref="B7:C7"/>
    <mergeCell ref="E9:E10"/>
    <mergeCell ref="I9:I10"/>
    <mergeCell ref="G22:I29"/>
    <mergeCell ref="G12:H12"/>
    <mergeCell ref="C22:D22"/>
    <mergeCell ref="C23:D23"/>
    <mergeCell ref="C24:D24"/>
    <mergeCell ref="C25:D25"/>
  </mergeCells>
  <printOptions horizontalCentered="1"/>
  <pageMargins left="0" right="0" top="0.5" bottom="0.75" header="0.25" footer="0.2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8" zoomScaleNormal="98" workbookViewId="0"/>
  </sheetViews>
  <sheetFormatPr defaultColWidth="8.81640625" defaultRowHeight="14.5" x14ac:dyDescent="0.35"/>
  <cols>
    <col min="1" max="1" width="4.1796875" style="1" customWidth="1"/>
    <col min="2" max="2" width="3.453125" style="1" customWidth="1"/>
    <col min="3" max="3" width="39" style="1" customWidth="1"/>
    <col min="4" max="4" width="16.36328125" style="1" customWidth="1"/>
    <col min="5" max="5" width="47.36328125" style="1" customWidth="1"/>
    <col min="6" max="6" width="4.6328125" style="6" customWidth="1"/>
    <col min="7" max="7" width="19.54296875" style="6" customWidth="1"/>
    <col min="8" max="8" width="16.6328125" style="6" customWidth="1"/>
    <col min="9" max="9" width="18.81640625" style="1" bestFit="1" customWidth="1"/>
    <col min="10" max="16384" width="8.81640625" style="1"/>
  </cols>
  <sheetData>
    <row r="1" spans="1:9" ht="19.75" customHeight="1" x14ac:dyDescent="0.45">
      <c r="B1" s="2"/>
      <c r="C1" s="3" t="s">
        <v>0</v>
      </c>
      <c r="D1"/>
      <c r="E1" s="2"/>
      <c r="F1" s="2"/>
      <c r="G1" s="2"/>
      <c r="H1" s="2"/>
      <c r="I1" s="97" t="s">
        <v>51</v>
      </c>
    </row>
    <row r="2" spans="1:9" ht="17.399999999999999" customHeight="1" x14ac:dyDescent="0.4">
      <c r="B2" s="2"/>
      <c r="C2" s="3" t="s">
        <v>1</v>
      </c>
      <c r="D2"/>
      <c r="E2" s="2"/>
      <c r="F2" s="2"/>
      <c r="G2" s="2"/>
      <c r="H2" s="2"/>
      <c r="I2" s="2"/>
    </row>
    <row r="3" spans="1:9" ht="17.399999999999999" customHeight="1" x14ac:dyDescent="0.4">
      <c r="B3" s="2"/>
      <c r="C3" s="104" t="s">
        <v>2</v>
      </c>
      <c r="D3" s="104"/>
      <c r="E3" s="104"/>
      <c r="F3" s="104"/>
      <c r="G3" s="104"/>
      <c r="H3" s="104"/>
      <c r="I3" s="104"/>
    </row>
    <row r="4" spans="1:9" ht="22.25" customHeight="1" x14ac:dyDescent="0.35">
      <c r="C4" s="105" t="s">
        <v>52</v>
      </c>
      <c r="D4" s="105"/>
      <c r="E4" s="105"/>
      <c r="F4" s="105"/>
      <c r="G4" s="105"/>
      <c r="H4" s="105"/>
      <c r="I4" s="105"/>
    </row>
    <row r="5" spans="1:9" ht="18" x14ac:dyDescent="0.35">
      <c r="B5" s="4"/>
      <c r="C5" s="4"/>
      <c r="D5" s="4"/>
      <c r="E5" s="4"/>
      <c r="F5" s="4"/>
      <c r="G5" s="4"/>
      <c r="H5" s="4"/>
      <c r="I5" s="4"/>
    </row>
    <row r="6" spans="1:9" ht="15" thickBot="1" x14ac:dyDescent="0.35">
      <c r="C6" s="90" t="s">
        <v>53</v>
      </c>
      <c r="G6" s="106"/>
      <c r="H6" s="106"/>
    </row>
    <row r="7" spans="1:9" ht="37.75" customHeight="1" thickBot="1" x14ac:dyDescent="0.35">
      <c r="A7" s="7"/>
      <c r="B7" s="107" t="s">
        <v>4</v>
      </c>
      <c r="C7" s="108"/>
      <c r="D7" s="8" t="s">
        <v>5</v>
      </c>
      <c r="E7" s="9" t="s">
        <v>6</v>
      </c>
      <c r="F7" s="8"/>
      <c r="G7" s="10" t="s">
        <v>7</v>
      </c>
      <c r="H7" s="11"/>
      <c r="I7" s="11" t="s">
        <v>8</v>
      </c>
    </row>
    <row r="8" spans="1:9" ht="21.65" customHeight="1" thickBot="1" x14ac:dyDescent="0.35">
      <c r="A8" s="12">
        <v>1</v>
      </c>
      <c r="B8" s="13" t="s">
        <v>9</v>
      </c>
      <c r="C8" s="14"/>
      <c r="D8" s="15">
        <v>7595.3118999999997</v>
      </c>
      <c r="E8" s="16" t="s">
        <v>10</v>
      </c>
      <c r="F8" s="17" t="s">
        <v>11</v>
      </c>
      <c r="G8" s="18"/>
      <c r="H8" s="19">
        <v>1</v>
      </c>
      <c r="I8" s="20">
        <f>D8</f>
        <v>7595.3118999999997</v>
      </c>
    </row>
    <row r="9" spans="1:9" s="29" customFormat="1" ht="28" customHeight="1" x14ac:dyDescent="0.35">
      <c r="A9" s="22"/>
      <c r="B9" s="23"/>
      <c r="C9" s="24"/>
      <c r="D9" s="25"/>
      <c r="E9" s="109" t="s">
        <v>12</v>
      </c>
      <c r="F9" s="26"/>
      <c r="G9" s="27"/>
      <c r="H9" s="28" t="s">
        <v>13</v>
      </c>
      <c r="I9" s="111">
        <f>D10*H10</f>
        <v>43641.1</v>
      </c>
    </row>
    <row r="10" spans="1:9" ht="21.65" customHeight="1" thickBot="1" x14ac:dyDescent="0.4">
      <c r="A10" s="12">
        <v>2</v>
      </c>
      <c r="B10" s="30" t="s">
        <v>14</v>
      </c>
      <c r="C10" s="31"/>
      <c r="D10" s="32">
        <v>2.2968999999999999</v>
      </c>
      <c r="E10" s="110"/>
      <c r="F10" s="33" t="s">
        <v>15</v>
      </c>
      <c r="G10" s="91">
        <v>31000</v>
      </c>
      <c r="H10" s="35">
        <f>G10-G11</f>
        <v>19000</v>
      </c>
      <c r="I10" s="112"/>
    </row>
    <row r="11" spans="1:9" ht="21.65" customHeight="1" thickBot="1" x14ac:dyDescent="0.35">
      <c r="A11" s="12">
        <v>3</v>
      </c>
      <c r="B11" s="36" t="s">
        <v>16</v>
      </c>
      <c r="C11" s="37"/>
      <c r="D11" s="15">
        <v>0.99560000000000004</v>
      </c>
      <c r="E11" s="38" t="s">
        <v>17</v>
      </c>
      <c r="F11" s="39" t="s">
        <v>18</v>
      </c>
      <c r="G11" s="92">
        <v>12000</v>
      </c>
      <c r="H11" s="41"/>
      <c r="I11" s="42">
        <f>D11*G11</f>
        <v>11947.2</v>
      </c>
    </row>
    <row r="12" spans="1:9" ht="21.65" customHeight="1" thickBot="1" x14ac:dyDescent="0.35">
      <c r="A12" s="12">
        <v>4</v>
      </c>
      <c r="B12" s="36" t="s">
        <v>19</v>
      </c>
      <c r="C12" s="43"/>
      <c r="D12" s="44" t="s">
        <v>20</v>
      </c>
      <c r="E12" s="45"/>
      <c r="F12" s="46"/>
      <c r="G12" s="114"/>
      <c r="H12" s="115"/>
      <c r="I12" s="47"/>
    </row>
    <row r="13" spans="1:9" ht="21.65" customHeight="1" x14ac:dyDescent="0.3">
      <c r="A13" s="12">
        <v>4</v>
      </c>
      <c r="B13" s="48" t="s">
        <v>21</v>
      </c>
      <c r="C13" s="49" t="s">
        <v>22</v>
      </c>
      <c r="D13" s="50">
        <v>8.6999999999999994E-3</v>
      </c>
      <c r="E13" s="51" t="s">
        <v>48</v>
      </c>
      <c r="F13" s="52" t="s">
        <v>23</v>
      </c>
      <c r="G13" s="93">
        <v>2</v>
      </c>
      <c r="H13" s="54">
        <f>H10</f>
        <v>19000</v>
      </c>
      <c r="I13" s="55">
        <f>D13*G13*H13</f>
        <v>330.59999999999997</v>
      </c>
    </row>
    <row r="14" spans="1:9" ht="21.65" customHeight="1" x14ac:dyDescent="0.3">
      <c r="A14" s="12">
        <v>4</v>
      </c>
      <c r="B14" s="56" t="s">
        <v>24</v>
      </c>
      <c r="C14" s="57" t="s">
        <v>25</v>
      </c>
      <c r="D14" s="58">
        <v>8.6999999999999994E-3</v>
      </c>
      <c r="E14" s="59" t="s">
        <v>49</v>
      </c>
      <c r="F14" s="60" t="s">
        <v>26</v>
      </c>
      <c r="G14" s="94">
        <v>1</v>
      </c>
      <c r="H14" s="62">
        <f>H13</f>
        <v>19000</v>
      </c>
      <c r="I14" s="63">
        <f>D14*G14*H14</f>
        <v>165.29999999999998</v>
      </c>
    </row>
    <row r="15" spans="1:9" ht="45.65" customHeight="1" thickBot="1" x14ac:dyDescent="0.35">
      <c r="A15" s="12">
        <v>4</v>
      </c>
      <c r="B15" s="64" t="s">
        <v>27</v>
      </c>
      <c r="C15" s="65" t="s">
        <v>28</v>
      </c>
      <c r="D15" s="66">
        <v>3.5000000000000003E-2</v>
      </c>
      <c r="E15" s="67" t="s">
        <v>54</v>
      </c>
      <c r="F15" s="68" t="s">
        <v>29</v>
      </c>
      <c r="G15" s="95">
        <v>8</v>
      </c>
      <c r="H15" s="70">
        <f>H14</f>
        <v>19000</v>
      </c>
      <c r="I15" s="71">
        <f>D15*G15*H15</f>
        <v>5320.0000000000009</v>
      </c>
    </row>
    <row r="16" spans="1:9" ht="45.65" customHeight="1" thickBot="1" x14ac:dyDescent="0.35">
      <c r="A16" s="72">
        <v>5</v>
      </c>
      <c r="B16" s="36" t="s">
        <v>30</v>
      </c>
      <c r="C16" s="73"/>
      <c r="D16" s="74">
        <v>987.83240000000001</v>
      </c>
      <c r="E16" s="75" t="s">
        <v>31</v>
      </c>
      <c r="F16" s="76" t="s">
        <v>32</v>
      </c>
      <c r="G16" s="96">
        <v>8</v>
      </c>
      <c r="H16" s="78"/>
      <c r="I16" s="79">
        <f>D16*G16</f>
        <v>7902.6592000000001</v>
      </c>
    </row>
    <row r="17" spans="2:9" x14ac:dyDescent="0.35">
      <c r="E17" s="80"/>
      <c r="F17" s="81"/>
    </row>
    <row r="18" spans="2:9" ht="15" thickBot="1" x14ac:dyDescent="0.4">
      <c r="E18" s="82"/>
      <c r="F18" s="83"/>
    </row>
    <row r="19" spans="2:9" ht="15" thickBot="1" x14ac:dyDescent="0.4">
      <c r="E19" s="100" t="s">
        <v>33</v>
      </c>
      <c r="F19" s="8"/>
      <c r="G19" s="84"/>
      <c r="H19" s="84"/>
      <c r="I19" s="101">
        <f>ROUND(SUM(I8:I16),-3)</f>
        <v>77000</v>
      </c>
    </row>
    <row r="20" spans="2:9" x14ac:dyDescent="0.35">
      <c r="F20" s="1"/>
      <c r="G20" s="1"/>
      <c r="H20" s="1"/>
    </row>
    <row r="21" spans="2:9" x14ac:dyDescent="0.35">
      <c r="B21" s="85" t="s">
        <v>34</v>
      </c>
      <c r="C21" s="86"/>
      <c r="D21" s="87"/>
      <c r="F21" s="1"/>
      <c r="G21" s="1"/>
      <c r="H21" s="1"/>
    </row>
    <row r="22" spans="2:9" x14ac:dyDescent="0.35">
      <c r="B22" s="88" t="s">
        <v>36</v>
      </c>
      <c r="C22" s="102" t="s">
        <v>37</v>
      </c>
      <c r="D22" s="103"/>
      <c r="F22" s="1"/>
      <c r="G22" s="1"/>
      <c r="H22" s="1"/>
    </row>
    <row r="23" spans="2:9" ht="28.75" customHeight="1" x14ac:dyDescent="0.35">
      <c r="B23" s="89" t="s">
        <v>38</v>
      </c>
      <c r="C23" s="102" t="s">
        <v>57</v>
      </c>
      <c r="D23" s="103"/>
      <c r="F23" s="1"/>
      <c r="G23" s="1"/>
      <c r="H23" s="1"/>
    </row>
    <row r="24" spans="2:9" x14ac:dyDescent="0.35">
      <c r="B24" s="88" t="s">
        <v>39</v>
      </c>
      <c r="C24" s="102" t="s">
        <v>55</v>
      </c>
      <c r="D24" s="103"/>
      <c r="F24" s="1"/>
      <c r="G24" s="1"/>
      <c r="H24" s="1"/>
    </row>
    <row r="25" spans="2:9" x14ac:dyDescent="0.35">
      <c r="B25" s="88" t="s">
        <v>40</v>
      </c>
      <c r="C25" s="102" t="s">
        <v>41</v>
      </c>
      <c r="D25" s="103"/>
      <c r="F25" s="1"/>
      <c r="G25" s="1"/>
      <c r="H25" s="1"/>
    </row>
    <row r="26" spans="2:9" x14ac:dyDescent="0.35">
      <c r="B26" s="88" t="s">
        <v>42</v>
      </c>
      <c r="C26" s="102" t="s">
        <v>43</v>
      </c>
      <c r="D26" s="103"/>
      <c r="F26" s="1"/>
      <c r="G26" s="1"/>
      <c r="H26" s="1"/>
    </row>
    <row r="27" spans="2:9" ht="14.4" customHeight="1" x14ac:dyDescent="0.35">
      <c r="B27" s="88" t="s">
        <v>44</v>
      </c>
      <c r="C27" s="102" t="s">
        <v>45</v>
      </c>
      <c r="D27" s="103"/>
      <c r="F27" s="1"/>
      <c r="G27" s="1"/>
      <c r="H27" s="1"/>
    </row>
    <row r="28" spans="2:9" ht="14.4" customHeight="1" x14ac:dyDescent="0.35">
      <c r="B28" s="88" t="s">
        <v>46</v>
      </c>
      <c r="C28" s="102" t="s">
        <v>47</v>
      </c>
      <c r="D28" s="103"/>
      <c r="F28" s="1"/>
      <c r="G28" s="1"/>
      <c r="H28" s="1"/>
    </row>
    <row r="29" spans="2:9" x14ac:dyDescent="0.35">
      <c r="F29" s="1"/>
      <c r="G29" s="1"/>
      <c r="H29" s="1"/>
    </row>
  </sheetData>
  <sheetProtection password="EFEC" sheet="1" objects="1" scenarios="1"/>
  <mergeCells count="14">
    <mergeCell ref="C3:I3"/>
    <mergeCell ref="C4:I4"/>
    <mergeCell ref="G6:H6"/>
    <mergeCell ref="B7:C7"/>
    <mergeCell ref="E9:E10"/>
    <mergeCell ref="I9:I10"/>
    <mergeCell ref="C27:D27"/>
    <mergeCell ref="C28:D28"/>
    <mergeCell ref="G12:H12"/>
    <mergeCell ref="C22:D22"/>
    <mergeCell ref="C23:D23"/>
    <mergeCell ref="C24:D24"/>
    <mergeCell ref="C25:D25"/>
    <mergeCell ref="C26:D26"/>
  </mergeCells>
  <printOptions horizontalCentered="1"/>
  <pageMargins left="0" right="0" top="0.5" bottom="0.5" header="0.25" footer="0.2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 Calculator</vt:lpstr>
      <vt:lpstr>Estimate Example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Nguyen</dc:creator>
  <cp:lastModifiedBy>Elaine Qian</cp:lastModifiedBy>
  <cp:lastPrinted>2017-05-15T19:03:57Z</cp:lastPrinted>
  <dcterms:created xsi:type="dcterms:W3CDTF">2017-04-28T18:18:53Z</dcterms:created>
  <dcterms:modified xsi:type="dcterms:W3CDTF">2017-05-15T19:05:40Z</dcterms:modified>
</cp:coreProperties>
</file>